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27" i="1"/>
  <c r="N27"/>
  <c r="M27"/>
  <c r="L27"/>
  <c r="K27"/>
  <c r="J27"/>
  <c r="G27" s="1"/>
  <c r="I27"/>
  <c r="H27"/>
  <c r="E27"/>
  <c r="F27" s="1"/>
  <c r="D27"/>
  <c r="C27"/>
  <c r="B27"/>
  <c r="O26"/>
  <c r="N26"/>
  <c r="M26"/>
  <c r="L26"/>
  <c r="K26"/>
  <c r="J26"/>
  <c r="H26"/>
  <c r="E26"/>
  <c r="D26"/>
  <c r="C26"/>
  <c r="B26"/>
  <c r="O25"/>
  <c r="N25"/>
  <c r="M25"/>
  <c r="L25"/>
  <c r="K25"/>
  <c r="J25"/>
  <c r="H25"/>
  <c r="I25" s="1"/>
  <c r="E25"/>
  <c r="D25"/>
  <c r="C25"/>
  <c r="B25"/>
  <c r="O24"/>
  <c r="N24"/>
  <c r="M24"/>
  <c r="L24"/>
  <c r="K24"/>
  <c r="J24"/>
  <c r="F24" s="1"/>
  <c r="H24"/>
  <c r="I24" s="1"/>
  <c r="E24"/>
  <c r="D24"/>
  <c r="C24"/>
  <c r="B24"/>
  <c r="O23"/>
  <c r="N23"/>
  <c r="M23"/>
  <c r="L23"/>
  <c r="K23"/>
  <c r="J23"/>
  <c r="I23"/>
  <c r="H23"/>
  <c r="E23"/>
  <c r="D23"/>
  <c r="C23"/>
  <c r="B23"/>
  <c r="O22"/>
  <c r="N22"/>
  <c r="M22"/>
  <c r="L22"/>
  <c r="K22"/>
  <c r="J22"/>
  <c r="H22"/>
  <c r="G22" s="1"/>
  <c r="E22"/>
  <c r="D22"/>
  <c r="C22"/>
  <c r="B22"/>
  <c r="O21"/>
  <c r="N21"/>
  <c r="M21"/>
  <c r="L21"/>
  <c r="K21"/>
  <c r="J21"/>
  <c r="H21"/>
  <c r="I21" s="1"/>
  <c r="G21"/>
  <c r="E21"/>
  <c r="F21" s="1"/>
  <c r="D21"/>
  <c r="C21"/>
  <c r="B21"/>
  <c r="O20"/>
  <c r="N20"/>
  <c r="M20"/>
  <c r="L20"/>
  <c r="K20"/>
  <c r="J20"/>
  <c r="H20"/>
  <c r="I20" s="1"/>
  <c r="F20"/>
  <c r="E20"/>
  <c r="D20"/>
  <c r="C20"/>
  <c r="B20"/>
  <c r="O19"/>
  <c r="N19"/>
  <c r="M19"/>
  <c r="L19"/>
  <c r="K19"/>
  <c r="J19"/>
  <c r="H19"/>
  <c r="G19" s="1"/>
  <c r="E19"/>
  <c r="F19" s="1"/>
  <c r="D19"/>
  <c r="C19"/>
  <c r="B19"/>
  <c r="O18"/>
  <c r="N18"/>
  <c r="M18"/>
  <c r="L18"/>
  <c r="K18"/>
  <c r="J18"/>
  <c r="H18"/>
  <c r="G18" s="1"/>
  <c r="E18"/>
  <c r="F18" s="1"/>
  <c r="D18"/>
  <c r="C18"/>
  <c r="B18"/>
  <c r="O17"/>
  <c r="N17"/>
  <c r="M17"/>
  <c r="L17"/>
  <c r="K17"/>
  <c r="J17"/>
  <c r="H17"/>
  <c r="I17" s="1"/>
  <c r="G17"/>
  <c r="E17"/>
  <c r="F17" s="1"/>
  <c r="D17"/>
  <c r="C17"/>
  <c r="B17"/>
  <c r="O16"/>
  <c r="N16"/>
  <c r="M16"/>
  <c r="L16"/>
  <c r="K16"/>
  <c r="J16"/>
  <c r="H16"/>
  <c r="I16" s="1"/>
  <c r="E16"/>
  <c r="D16"/>
  <c r="C16"/>
  <c r="B16"/>
  <c r="O15"/>
  <c r="N15"/>
  <c r="M15"/>
  <c r="L15"/>
  <c r="K15"/>
  <c r="J15"/>
  <c r="G15" s="1"/>
  <c r="I15"/>
  <c r="H15"/>
  <c r="E15"/>
  <c r="D15"/>
  <c r="C15"/>
  <c r="B15"/>
  <c r="O14"/>
  <c r="N14"/>
  <c r="M14"/>
  <c r="L14"/>
  <c r="K14"/>
  <c r="J14"/>
  <c r="H14"/>
  <c r="E14"/>
  <c r="D14"/>
  <c r="C14"/>
  <c r="B14"/>
  <c r="O13"/>
  <c r="N13"/>
  <c r="M13"/>
  <c r="L13"/>
  <c r="K13"/>
  <c r="J13"/>
  <c r="H13"/>
  <c r="I13" s="1"/>
  <c r="E13"/>
  <c r="F13" s="1"/>
  <c r="D13"/>
  <c r="C13"/>
  <c r="B13"/>
  <c r="O12"/>
  <c r="N12"/>
  <c r="M12"/>
  <c r="L12"/>
  <c r="K12"/>
  <c r="J12"/>
  <c r="G12" s="1"/>
  <c r="I12"/>
  <c r="H12"/>
  <c r="E12"/>
  <c r="D12"/>
  <c r="C12"/>
  <c r="B12"/>
  <c r="O11"/>
  <c r="N11"/>
  <c r="M11"/>
  <c r="L11"/>
  <c r="K11"/>
  <c r="J11"/>
  <c r="I11"/>
  <c r="H11"/>
  <c r="E11"/>
  <c r="D11"/>
  <c r="C11"/>
  <c r="B11"/>
  <c r="O10"/>
  <c r="N10"/>
  <c r="M10"/>
  <c r="L10"/>
  <c r="K10"/>
  <c r="J10"/>
  <c r="H10"/>
  <c r="E10"/>
  <c r="D10"/>
  <c r="C10"/>
  <c r="B10"/>
  <c r="O9"/>
  <c r="N9"/>
  <c r="M9"/>
  <c r="L9"/>
  <c r="K9"/>
  <c r="J9"/>
  <c r="I9"/>
  <c r="H9"/>
  <c r="G9" s="1"/>
  <c r="E9"/>
  <c r="F9" s="1"/>
  <c r="D9"/>
  <c r="C9"/>
  <c r="B9"/>
  <c r="O8"/>
  <c r="N8"/>
  <c r="M8"/>
  <c r="L8"/>
  <c r="K8"/>
  <c r="J8"/>
  <c r="H8"/>
  <c r="G8" s="1"/>
  <c r="E8"/>
  <c r="D8"/>
  <c r="C8"/>
  <c r="B8"/>
  <c r="O7"/>
  <c r="N7"/>
  <c r="M7"/>
  <c r="L7"/>
  <c r="K7"/>
  <c r="J7"/>
  <c r="H7"/>
  <c r="G7" s="1"/>
  <c r="E7"/>
  <c r="F7" s="1"/>
  <c r="D7"/>
  <c r="C7"/>
  <c r="B7"/>
  <c r="O6"/>
  <c r="N6"/>
  <c r="M6"/>
  <c r="L6"/>
  <c r="K6"/>
  <c r="J6"/>
  <c r="H6"/>
  <c r="E6"/>
  <c r="F6" s="1"/>
  <c r="D6"/>
  <c r="C6"/>
  <c r="B6"/>
  <c r="O5"/>
  <c r="N5"/>
  <c r="M5"/>
  <c r="L5"/>
  <c r="K5"/>
  <c r="J5"/>
  <c r="H5"/>
  <c r="I5" s="1"/>
  <c r="F5"/>
  <c r="E5"/>
  <c r="D5"/>
  <c r="C5"/>
  <c r="B5"/>
  <c r="O4"/>
  <c r="N4"/>
  <c r="M4"/>
  <c r="L4"/>
  <c r="K4"/>
  <c r="J4"/>
  <c r="H4"/>
  <c r="I4" s="1"/>
  <c r="E4"/>
  <c r="D4"/>
  <c r="C4"/>
  <c r="B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O3"/>
  <c r="N3"/>
  <c r="M3"/>
  <c r="L3"/>
  <c r="K3"/>
  <c r="J3"/>
  <c r="I3"/>
  <c r="H3"/>
  <c r="G3" s="1"/>
  <c r="E3"/>
  <c r="F3" s="1"/>
  <c r="D3"/>
  <c r="C3"/>
  <c r="B3"/>
  <c r="G4" l="1"/>
  <c r="F8"/>
  <c r="G10"/>
  <c r="G13"/>
  <c r="G14"/>
  <c r="F16"/>
  <c r="F22"/>
  <c r="G23"/>
  <c r="G25"/>
  <c r="G26"/>
  <c r="G5"/>
  <c r="G6"/>
  <c r="I7"/>
  <c r="I8"/>
  <c r="F10"/>
  <c r="G11"/>
  <c r="F14"/>
  <c r="G20"/>
  <c r="F23"/>
  <c r="F25"/>
  <c r="F26"/>
  <c r="F11"/>
  <c r="F15"/>
  <c r="I19"/>
  <c r="G24"/>
  <c r="F4"/>
  <c r="F12"/>
  <c r="I6"/>
  <c r="I10"/>
  <c r="I14"/>
  <c r="G16"/>
  <c r="I18"/>
  <c r="I22"/>
  <c r="I26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<sst xmlns="http://schemas.openxmlformats.org/spreadsheetml/2006/main" count="21" uniqueCount="21">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</sst>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Cash Fund</v>
          </cell>
          <cell r="C5" t="str">
            <v>0% Oriental Bank of Commerce CD - 08-Feb-2013</v>
          </cell>
          <cell r="D5" t="str">
            <v>INE141A16IX7</v>
          </cell>
          <cell r="J5" t="str">
            <v>08-Feb-2013</v>
          </cell>
          <cell r="L5" t="str">
            <v>12-Dec-2012</v>
          </cell>
          <cell r="M5" t="str">
            <v>12-Dec-2012</v>
          </cell>
          <cell r="N5">
            <v>2500000</v>
          </cell>
          <cell r="O5">
            <v>98.657300000000006</v>
          </cell>
          <cell r="P5">
            <v>246643250</v>
          </cell>
          <cell r="AB5">
            <v>8.5647000000000002</v>
          </cell>
          <cell r="AO5" t="str">
            <v>Market Trade</v>
          </cell>
        </row>
        <row r="6">
          <cell r="A6" t="str">
            <v>L&amp;T Cash Fund</v>
          </cell>
          <cell r="C6" t="str">
            <v>0% Axis Bank CD - 21-Jan-2013</v>
          </cell>
          <cell r="D6" t="str">
            <v>INE238A16MK0</v>
          </cell>
          <cell r="J6" t="str">
            <v>21-Jan-2013</v>
          </cell>
          <cell r="L6" t="str">
            <v>12-Dec-2012</v>
          </cell>
          <cell r="M6" t="str">
            <v>12-Dec-2012</v>
          </cell>
          <cell r="N6">
            <v>500</v>
          </cell>
          <cell r="O6">
            <v>99076</v>
          </cell>
          <cell r="P6">
            <v>49538000</v>
          </cell>
          <cell r="AB6">
            <v>8.5100999999999996</v>
          </cell>
          <cell r="AO6" t="str">
            <v>Market Trade</v>
          </cell>
        </row>
        <row r="7">
          <cell r="A7" t="str">
            <v>L&amp;T Cash Fund</v>
          </cell>
          <cell r="C7" t="str">
            <v>0% Axis Bank CD - 21-Jan-2013</v>
          </cell>
          <cell r="D7" t="str">
            <v>INE238A16MK0</v>
          </cell>
          <cell r="J7" t="str">
            <v>21-Jan-2013</v>
          </cell>
          <cell r="L7" t="str">
            <v>12-Dec-2012</v>
          </cell>
          <cell r="M7" t="str">
            <v>12-Dec-2012</v>
          </cell>
          <cell r="N7">
            <v>2000</v>
          </cell>
          <cell r="O7">
            <v>99076</v>
          </cell>
          <cell r="P7">
            <v>198152000</v>
          </cell>
          <cell r="AB7">
            <v>8.5100999999999996</v>
          </cell>
          <cell r="AO7" t="str">
            <v>Market Trade</v>
          </cell>
        </row>
        <row r="8">
          <cell r="A8" t="str">
            <v>L&amp;T Gilt Fund</v>
          </cell>
          <cell r="C8" t="str">
            <v>8.83% - CG - 12 Dec 2041</v>
          </cell>
          <cell r="D8" t="str">
            <v>IN0020110063</v>
          </cell>
          <cell r="J8" t="str">
            <v>12-Dec-2041</v>
          </cell>
          <cell r="L8" t="str">
            <v>11-Dec-2012</v>
          </cell>
          <cell r="M8" t="str">
            <v>12-Dec-2012</v>
          </cell>
          <cell r="N8">
            <v>250000</v>
          </cell>
          <cell r="O8">
            <v>104.75</v>
          </cell>
          <cell r="P8">
            <v>26187500</v>
          </cell>
          <cell r="AB8">
            <v>8.3909000000000002</v>
          </cell>
          <cell r="AO8" t="str">
            <v>Market Trade</v>
          </cell>
        </row>
        <row r="9">
          <cell r="A9" t="str">
            <v>L&amp;T Gilt Fund</v>
          </cell>
          <cell r="C9" t="str">
            <v>8.15% GOVT - 11-Jun-2022</v>
          </cell>
          <cell r="D9" t="str">
            <v>IN0020120013</v>
          </cell>
          <cell r="J9" t="str">
            <v>11-Jun-2022</v>
          </cell>
          <cell r="L9" t="str">
            <v>11-Dec-2012</v>
          </cell>
          <cell r="M9" t="str">
            <v>12-Dec-2012</v>
          </cell>
          <cell r="N9">
            <v>250000</v>
          </cell>
          <cell r="O9">
            <v>99.862499999999997</v>
          </cell>
          <cell r="P9">
            <v>24965625</v>
          </cell>
          <cell r="AB9">
            <v>8.1709999999999994</v>
          </cell>
          <cell r="AO9" t="str">
            <v>Market Trade</v>
          </cell>
        </row>
        <row r="10">
          <cell r="A10" t="str">
            <v>L&amp;T Gilt Fund</v>
          </cell>
          <cell r="C10" t="str">
            <v>8.33% GOVT - 09-Jul-2026</v>
          </cell>
          <cell r="D10" t="str">
            <v>IN0020120039</v>
          </cell>
          <cell r="J10" t="str">
            <v>09-Jul-2026</v>
          </cell>
          <cell r="L10" t="str">
            <v>11-Dec-2012</v>
          </cell>
          <cell r="M10" t="str">
            <v>12-Dec-2012</v>
          </cell>
          <cell r="N10">
            <v>250000</v>
          </cell>
          <cell r="O10">
            <v>100.55</v>
          </cell>
          <cell r="P10">
            <v>25137500</v>
          </cell>
          <cell r="AB10">
            <v>8.2605000000000004</v>
          </cell>
          <cell r="AO10" t="str">
            <v>Market Trade</v>
          </cell>
        </row>
        <row r="11">
          <cell r="A11" t="str">
            <v>L&amp;T Gilt Fund</v>
          </cell>
          <cell r="C11" t="str">
            <v>8.83% - CG - 12 Dec 2041</v>
          </cell>
          <cell r="D11" t="str">
            <v>IN0020110063</v>
          </cell>
          <cell r="J11" t="str">
            <v>12-Dec-2041</v>
          </cell>
          <cell r="L11" t="str">
            <v>11-Dec-2012</v>
          </cell>
          <cell r="M11" t="str">
            <v>12-Dec-2012</v>
          </cell>
          <cell r="N11">
            <v>250000</v>
          </cell>
          <cell r="O11">
            <v>104.6075</v>
          </cell>
          <cell r="P11">
            <v>26151875</v>
          </cell>
          <cell r="AB11">
            <v>8.4036000000000008</v>
          </cell>
          <cell r="AO11" t="str">
            <v>Market Trade</v>
          </cell>
        </row>
        <row r="12">
          <cell r="A12" t="str">
            <v>L&amp;T Gilt Fund</v>
          </cell>
          <cell r="C12" t="str">
            <v>8.33% GOVT - 09-Jul-2026</v>
          </cell>
          <cell r="D12" t="str">
            <v>IN0020120039</v>
          </cell>
          <cell r="J12" t="str">
            <v>09-Jul-2026</v>
          </cell>
          <cell r="L12" t="str">
            <v>11-Dec-2012</v>
          </cell>
          <cell r="M12" t="str">
            <v>12-Dec-2012</v>
          </cell>
          <cell r="N12">
            <v>250000</v>
          </cell>
          <cell r="O12">
            <v>100.645</v>
          </cell>
          <cell r="P12">
            <v>25161250</v>
          </cell>
          <cell r="AB12">
            <v>8.2487999999999992</v>
          </cell>
          <cell r="AO12" t="str">
            <v>Market Trade</v>
          </cell>
        </row>
        <row r="13">
          <cell r="A13" t="str">
            <v>L&amp;T Gilt Fund</v>
          </cell>
          <cell r="C13" t="str">
            <v>8.15% GOVT - 11-Jun-2022</v>
          </cell>
          <cell r="D13" t="str">
            <v>IN0020120013</v>
          </cell>
          <cell r="J13" t="str">
            <v>11-Jun-2022</v>
          </cell>
          <cell r="L13" t="str">
            <v>11-Dec-2012</v>
          </cell>
          <cell r="M13" t="str">
            <v>12-Dec-2012</v>
          </cell>
          <cell r="N13">
            <v>250000</v>
          </cell>
          <cell r="O13">
            <v>99.88</v>
          </cell>
          <cell r="P13">
            <v>24970000</v>
          </cell>
          <cell r="AB13">
            <v>8.1683000000000003</v>
          </cell>
          <cell r="AO13" t="str">
            <v>Market Trade</v>
          </cell>
        </row>
        <row r="14">
          <cell r="A14" t="str">
            <v>L&amp;T Gilt Fund</v>
          </cell>
          <cell r="C14" t="str">
            <v>8.15% GOVT - 11-Jun-2022</v>
          </cell>
          <cell r="D14" t="str">
            <v>IN0020120013</v>
          </cell>
          <cell r="J14" t="str">
            <v>11-Jun-2022</v>
          </cell>
          <cell r="L14" t="str">
            <v>11-Dec-2012</v>
          </cell>
          <cell r="M14" t="str">
            <v>12-Dec-2012</v>
          </cell>
          <cell r="N14">
            <v>250000</v>
          </cell>
          <cell r="O14">
            <v>99.917500000000004</v>
          </cell>
          <cell r="P14">
            <v>24979375</v>
          </cell>
          <cell r="AB14">
            <v>8.1625999999999994</v>
          </cell>
          <cell r="AO14" t="str">
            <v>Market Trade</v>
          </cell>
        </row>
        <row r="15">
          <cell r="A15" t="str">
            <v>L&amp;T Liquid Fund</v>
          </cell>
          <cell r="C15" t="str">
            <v>0% Mahindra &amp; Mahindra Financial Services - 21-Dec-2012</v>
          </cell>
          <cell r="D15" t="str">
            <v>INE774D14DE5</v>
          </cell>
          <cell r="J15" t="str">
            <v>21-Dec-2012</v>
          </cell>
          <cell r="L15" t="str">
            <v>12-Dec-2012</v>
          </cell>
          <cell r="M15" t="str">
            <v>12-Dec-2012</v>
          </cell>
          <cell r="N15">
            <v>2000</v>
          </cell>
          <cell r="O15">
            <v>498944</v>
          </cell>
          <cell r="P15">
            <v>997888000</v>
          </cell>
          <cell r="AB15">
            <v>8.5835000000000008</v>
          </cell>
          <cell r="AO15" t="str">
            <v>Inter-scheme</v>
          </cell>
        </row>
        <row r="16">
          <cell r="A16" t="str">
            <v>L&amp;T Low Duration Fund</v>
          </cell>
          <cell r="C16" t="str">
            <v>0% Canara Bank CD - 26-Dec-2012</v>
          </cell>
          <cell r="D16" t="str">
            <v>INE476A16FS3</v>
          </cell>
          <cell r="J16" t="str">
            <v>26-Dec-2012</v>
          </cell>
          <cell r="L16" t="str">
            <v>12-Dec-2012</v>
          </cell>
          <cell r="M16" t="str">
            <v>12-Dec-2012</v>
          </cell>
          <cell r="N16">
            <v>2500</v>
          </cell>
          <cell r="O16">
            <v>99689.5</v>
          </cell>
          <cell r="P16">
            <v>249223750</v>
          </cell>
          <cell r="AB16">
            <v>8.1204000000000001</v>
          </cell>
          <cell r="AO16" t="str">
            <v>Market Trade</v>
          </cell>
        </row>
        <row r="17">
          <cell r="A17" t="str">
            <v>L&amp;T Low Duration Fund</v>
          </cell>
          <cell r="C17" t="str">
            <v>0% State Bank of Patiala CD - 20-Dec-2012</v>
          </cell>
          <cell r="D17" t="str">
            <v>INE652A16CX6</v>
          </cell>
          <cell r="J17" t="str">
            <v>20-Dec-2012</v>
          </cell>
          <cell r="L17" t="str">
            <v>12-Dec-2012</v>
          </cell>
          <cell r="M17" t="str">
            <v>12-Dec-2012</v>
          </cell>
          <cell r="N17">
            <v>2500000</v>
          </cell>
          <cell r="O17">
            <v>99.8232</v>
          </cell>
          <cell r="P17">
            <v>249558000</v>
          </cell>
          <cell r="AB17">
            <v>8.0808</v>
          </cell>
          <cell r="AO17" t="str">
            <v>Market Trade</v>
          </cell>
        </row>
        <row r="18">
          <cell r="A18" t="str">
            <v>L&amp;T Triple Ace Bond Fund</v>
          </cell>
          <cell r="C18" t="str">
            <v>8.83% - CG - 12 Dec 2041</v>
          </cell>
          <cell r="D18" t="str">
            <v>IN0020110063</v>
          </cell>
          <cell r="J18" t="str">
            <v>12-Dec-2041</v>
          </cell>
          <cell r="L18" t="str">
            <v>11-Dec-2012</v>
          </cell>
          <cell r="M18" t="str">
            <v>12-Dec-2012</v>
          </cell>
          <cell r="N18">
            <v>250000</v>
          </cell>
          <cell r="O18">
            <v>104.75</v>
          </cell>
          <cell r="P18">
            <v>26187500</v>
          </cell>
          <cell r="AB18">
            <v>8.3909000000000002</v>
          </cell>
          <cell r="AO18" t="str">
            <v>Market Trade</v>
          </cell>
        </row>
        <row r="19">
          <cell r="A19" t="str">
            <v>L&amp;T Triple Ace Bond Fund</v>
          </cell>
          <cell r="C19" t="str">
            <v>8.15% GOVT - 11-Jun-2022</v>
          </cell>
          <cell r="D19" t="str">
            <v>IN0020120013</v>
          </cell>
          <cell r="J19" t="str">
            <v>11-Jun-2022</v>
          </cell>
          <cell r="L19" t="str">
            <v>11-Dec-2012</v>
          </cell>
          <cell r="M19" t="str">
            <v>12-Dec-2012</v>
          </cell>
          <cell r="N19">
            <v>250000</v>
          </cell>
          <cell r="O19">
            <v>99.862499999999997</v>
          </cell>
          <cell r="P19">
            <v>24965625</v>
          </cell>
          <cell r="AB19">
            <v>8.1709999999999994</v>
          </cell>
          <cell r="AO19" t="str">
            <v>Market Trade</v>
          </cell>
        </row>
        <row r="20">
          <cell r="A20" t="str">
            <v>L&amp;T Triple Ace Bond Fund</v>
          </cell>
          <cell r="C20" t="str">
            <v>8.33% GOVT - 09-Jul-2026</v>
          </cell>
          <cell r="D20" t="str">
            <v>IN0020120039</v>
          </cell>
          <cell r="J20" t="str">
            <v>09-Jul-2026</v>
          </cell>
          <cell r="L20" t="str">
            <v>11-Dec-2012</v>
          </cell>
          <cell r="M20" t="str">
            <v>12-Dec-2012</v>
          </cell>
          <cell r="N20">
            <v>250000</v>
          </cell>
          <cell r="O20">
            <v>100.55</v>
          </cell>
          <cell r="P20">
            <v>25137500</v>
          </cell>
          <cell r="AB20">
            <v>8.2605000000000004</v>
          </cell>
          <cell r="AO20" t="str">
            <v>Market Trade</v>
          </cell>
        </row>
        <row r="21">
          <cell r="A21" t="str">
            <v>L&amp;T Triple Ace Bond Fund</v>
          </cell>
          <cell r="C21" t="str">
            <v>8.83% - CG - 12 Dec 2041</v>
          </cell>
          <cell r="D21" t="str">
            <v>IN0020110063</v>
          </cell>
          <cell r="J21" t="str">
            <v>12-Dec-2041</v>
          </cell>
          <cell r="L21" t="str">
            <v>11-Dec-2012</v>
          </cell>
          <cell r="M21" t="str">
            <v>12-Dec-2012</v>
          </cell>
          <cell r="N21">
            <v>250000</v>
          </cell>
          <cell r="O21">
            <v>104.6075</v>
          </cell>
          <cell r="P21">
            <v>26151875</v>
          </cell>
          <cell r="AB21">
            <v>8.4036000000000008</v>
          </cell>
          <cell r="AO21" t="str">
            <v>Market Trade</v>
          </cell>
        </row>
        <row r="22">
          <cell r="A22" t="str">
            <v>L&amp;T Triple Ace Bond Fund</v>
          </cell>
          <cell r="C22" t="str">
            <v>8.33% GOVT - 09-Jul-2026</v>
          </cell>
          <cell r="D22" t="str">
            <v>IN0020120039</v>
          </cell>
          <cell r="J22" t="str">
            <v>09-Jul-2026</v>
          </cell>
          <cell r="L22" t="str">
            <v>11-Dec-2012</v>
          </cell>
          <cell r="M22" t="str">
            <v>12-Dec-2012</v>
          </cell>
          <cell r="N22">
            <v>250000</v>
          </cell>
          <cell r="O22">
            <v>100.645</v>
          </cell>
          <cell r="P22">
            <v>25161250</v>
          </cell>
          <cell r="AB22">
            <v>8.2487999999999992</v>
          </cell>
          <cell r="AO22" t="str">
            <v>Market Trade</v>
          </cell>
        </row>
        <row r="23">
          <cell r="A23" t="str">
            <v>L&amp;T Triple Ace Bond Fund</v>
          </cell>
          <cell r="C23" t="str">
            <v>8.15% GOVT - 11-Jun-2022</v>
          </cell>
          <cell r="D23" t="str">
            <v>IN0020120013</v>
          </cell>
          <cell r="J23" t="str">
            <v>11-Jun-2022</v>
          </cell>
          <cell r="L23" t="str">
            <v>11-Dec-2012</v>
          </cell>
          <cell r="M23" t="str">
            <v>12-Dec-2012</v>
          </cell>
          <cell r="N23">
            <v>250000</v>
          </cell>
          <cell r="O23">
            <v>99.88</v>
          </cell>
          <cell r="P23">
            <v>24970000</v>
          </cell>
          <cell r="AB23">
            <v>8.1683000000000003</v>
          </cell>
          <cell r="AO23" t="str">
            <v>Market Trade</v>
          </cell>
        </row>
        <row r="24">
          <cell r="A24" t="str">
            <v>L&amp;T Triple Ace Bond Fund</v>
          </cell>
          <cell r="C24" t="str">
            <v>8.15% GOVT - 11-Jun-2022</v>
          </cell>
          <cell r="D24" t="str">
            <v>IN0020120013</v>
          </cell>
          <cell r="J24" t="str">
            <v>11-Jun-2022</v>
          </cell>
          <cell r="L24" t="str">
            <v>11-Dec-2012</v>
          </cell>
          <cell r="M24" t="str">
            <v>12-Dec-2012</v>
          </cell>
          <cell r="N24">
            <v>250000</v>
          </cell>
          <cell r="O24">
            <v>99.917500000000004</v>
          </cell>
          <cell r="P24">
            <v>24979375</v>
          </cell>
          <cell r="AB24">
            <v>8.1625999999999994</v>
          </cell>
          <cell r="AO24" t="str">
            <v>Market Trade</v>
          </cell>
        </row>
        <row r="25">
          <cell r="A25" t="str">
            <v>L&amp;T Ultra Short Term Fund</v>
          </cell>
          <cell r="C25" t="str">
            <v>0% Bank of India CD - 15-Mar-13</v>
          </cell>
          <cell r="D25" t="str">
            <v>INE084A16741</v>
          </cell>
          <cell r="J25" t="str">
            <v>15-Mar-2013</v>
          </cell>
          <cell r="L25" t="str">
            <v>12-Dec-2012</v>
          </cell>
          <cell r="M25" t="str">
            <v>12-Dec-2012</v>
          </cell>
          <cell r="N25">
            <v>2500</v>
          </cell>
          <cell r="O25">
            <v>97860.6</v>
          </cell>
          <cell r="P25">
            <v>244651500</v>
          </cell>
          <cell r="AB25">
            <v>8.5800999999999998</v>
          </cell>
          <cell r="AO25" t="str">
            <v>Market Trade</v>
          </cell>
        </row>
        <row r="26">
          <cell r="A26" t="str">
            <v>L&amp;T Ultra Short Term Fund</v>
          </cell>
          <cell r="C26" t="str">
            <v>0% IDBI Bank Ltd. CD - 20-Dec-2012</v>
          </cell>
          <cell r="D26" t="str">
            <v>INE008A16IN9</v>
          </cell>
          <cell r="J26" t="str">
            <v>20-Dec-2012</v>
          </cell>
          <cell r="L26" t="str">
            <v>12-Dec-2012</v>
          </cell>
          <cell r="M26" t="str">
            <v>12-Dec-2012</v>
          </cell>
          <cell r="N26">
            <v>2500</v>
          </cell>
          <cell r="O26">
            <v>99821.7</v>
          </cell>
          <cell r="P26">
            <v>249554250</v>
          </cell>
          <cell r="AB26">
            <v>8.1494999999999997</v>
          </cell>
          <cell r="AO26" t="str">
            <v>Market Trade</v>
          </cell>
        </row>
        <row r="27">
          <cell r="A27" t="str">
            <v>L&amp;T Ultra Short Term Fund</v>
          </cell>
          <cell r="C27" t="str">
            <v>0% SBOP - 17-Jun-2013</v>
          </cell>
          <cell r="D27" t="str">
            <v>INE652A16DX4</v>
          </cell>
          <cell r="J27" t="str">
            <v>17-Jun-2013</v>
          </cell>
          <cell r="L27" t="str">
            <v>12-Dec-2012</v>
          </cell>
          <cell r="M27" t="str">
            <v>12-Dec-2012</v>
          </cell>
          <cell r="N27">
            <v>2500</v>
          </cell>
          <cell r="O27">
            <v>95700.1</v>
          </cell>
          <cell r="P27">
            <v>239250250</v>
          </cell>
          <cell r="AB27">
            <v>8.77</v>
          </cell>
          <cell r="AO27" t="str">
            <v>Market Trade</v>
          </cell>
        </row>
        <row r="28">
          <cell r="A28" t="str">
            <v>L&amp;T Ultra Short Term Fund</v>
          </cell>
          <cell r="C28" t="str">
            <v>0% Aditya Birla Nuvo Li - 21-Dec-2012</v>
          </cell>
          <cell r="D28" t="str">
            <v>INE069A14CF5</v>
          </cell>
          <cell r="J28" t="str">
            <v>21-Dec-2012</v>
          </cell>
          <cell r="L28" t="str">
            <v>12-Dec-2012</v>
          </cell>
          <cell r="M28" t="str">
            <v>12-Dec-2012</v>
          </cell>
          <cell r="N28">
            <v>1000</v>
          </cell>
          <cell r="O28">
            <v>498974</v>
          </cell>
          <cell r="P28">
            <v>498974000</v>
          </cell>
          <cell r="AB28">
            <v>8.3391000000000002</v>
          </cell>
          <cell r="AO28" t="str">
            <v>Market Trade</v>
          </cell>
        </row>
        <row r="29">
          <cell r="A29" t="str">
            <v>L&amp;T Ultra Short Term Fund</v>
          </cell>
          <cell r="C29" t="str">
            <v>0% Mahindra &amp; Mahindra Financial Services - 21-Dec-2012</v>
          </cell>
          <cell r="D29" t="str">
            <v>INE774D14DE5</v>
          </cell>
          <cell r="J29" t="str">
            <v>21-Dec-2012</v>
          </cell>
          <cell r="L29" t="str">
            <v>12-Dec-2012</v>
          </cell>
          <cell r="M29" t="str">
            <v>12-Dec-2012</v>
          </cell>
          <cell r="N29">
            <v>2000</v>
          </cell>
          <cell r="O29">
            <v>498944</v>
          </cell>
          <cell r="P29">
            <v>997888000</v>
          </cell>
          <cell r="AB29">
            <v>8.5835000000000008</v>
          </cell>
          <cell r="AO29" t="str">
            <v>Inter-scheme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>
      <selection activeCell="A27" sqref="A27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0% Oriental Bank of Commerce CD - 08-Feb-2013</v>
      </c>
      <c r="C3" s="8" t="str">
        <f>[1]Sheet1!D5</f>
        <v>INE141A16IX7</v>
      </c>
      <c r="D3" s="8" t="str">
        <f>[1]Sheet1!A5</f>
        <v>L&amp;T Cash Fund</v>
      </c>
      <c r="E3" s="7" t="str">
        <f>[1]Sheet1!J5</f>
        <v>08-Feb-2013</v>
      </c>
      <c r="F3" s="6">
        <f>E3-J3</f>
        <v>58</v>
      </c>
      <c r="G3" s="8" t="str">
        <f>IF(H3-J3=0,"T+0","T+1")</f>
        <v>T+0</v>
      </c>
      <c r="H3" s="7" t="str">
        <f>[1]Sheet1!L5</f>
        <v>12-Dec-2012</v>
      </c>
      <c r="I3" s="7" t="str">
        <f>H3</f>
        <v>12-Dec-2012</v>
      </c>
      <c r="J3" s="7" t="str">
        <f>[1]Sheet1!M5</f>
        <v>12-Dec-2012</v>
      </c>
      <c r="K3" s="9">
        <f>[1]Sheet1!N5</f>
        <v>2500000</v>
      </c>
      <c r="L3" s="8">
        <f>[1]Sheet1!P5</f>
        <v>246643250</v>
      </c>
      <c r="M3" s="10">
        <f>[1]Sheet1!O5</f>
        <v>98.657300000000006</v>
      </c>
      <c r="N3" s="8">
        <f>[1]Sheet1!AB5</f>
        <v>8.5647000000000002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0% Axis Bank CD - 21-Jan-2013</v>
      </c>
      <c r="C4" s="8" t="str">
        <f>[1]Sheet1!D6</f>
        <v>INE238A16MK0</v>
      </c>
      <c r="D4" s="8" t="str">
        <f>[1]Sheet1!A6</f>
        <v>L&amp;T Cash Fund</v>
      </c>
      <c r="E4" s="7" t="str">
        <f>[1]Sheet1!J6</f>
        <v>21-Jan-2013</v>
      </c>
      <c r="F4" s="6">
        <f t="shared" ref="F4:F32" si="0">E4-J4</f>
        <v>40</v>
      </c>
      <c r="G4" s="8" t="str">
        <f t="shared" ref="G4:G32" si="1">IF(H4-J4=0,"T+0","T+1")</f>
        <v>T+0</v>
      </c>
      <c r="H4" s="7" t="str">
        <f>[1]Sheet1!L6</f>
        <v>12-Dec-2012</v>
      </c>
      <c r="I4" s="7" t="str">
        <f t="shared" ref="I4:I32" si="2">H4</f>
        <v>12-Dec-2012</v>
      </c>
      <c r="J4" s="7" t="str">
        <f>[1]Sheet1!M6</f>
        <v>12-Dec-2012</v>
      </c>
      <c r="K4" s="9">
        <f>[1]Sheet1!N6</f>
        <v>500</v>
      </c>
      <c r="L4" s="8">
        <f>[1]Sheet1!P6</f>
        <v>49538000</v>
      </c>
      <c r="M4" s="10">
        <f>[1]Sheet1!O6</f>
        <v>99076</v>
      </c>
      <c r="N4" s="8">
        <f>[1]Sheet1!AB6</f>
        <v>8.5100999999999996</v>
      </c>
      <c r="O4" s="8" t="str">
        <f>[1]Sheet1!AO6</f>
        <v>Market Trade</v>
      </c>
    </row>
    <row r="5" spans="1:15">
      <c r="A5" s="8">
        <f t="shared" ref="A5:A32" si="3">A4+1</f>
        <v>3</v>
      </c>
      <c r="B5" s="8" t="str">
        <f>[1]Sheet1!C7</f>
        <v>0% Axis Bank CD - 21-Jan-2013</v>
      </c>
      <c r="C5" s="8" t="str">
        <f>[1]Sheet1!D7</f>
        <v>INE238A16MK0</v>
      </c>
      <c r="D5" s="8" t="str">
        <f>[1]Sheet1!A7</f>
        <v>L&amp;T Cash Fund</v>
      </c>
      <c r="E5" s="7" t="str">
        <f>[1]Sheet1!J7</f>
        <v>21-Jan-2013</v>
      </c>
      <c r="F5" s="6">
        <f t="shared" si="0"/>
        <v>40</v>
      </c>
      <c r="G5" s="8" t="str">
        <f t="shared" si="1"/>
        <v>T+0</v>
      </c>
      <c r="H5" s="7" t="str">
        <f>[1]Sheet1!L7</f>
        <v>12-Dec-2012</v>
      </c>
      <c r="I5" s="7" t="str">
        <f t="shared" si="2"/>
        <v>12-Dec-2012</v>
      </c>
      <c r="J5" s="7" t="str">
        <f>[1]Sheet1!M7</f>
        <v>12-Dec-2012</v>
      </c>
      <c r="K5" s="9">
        <f>[1]Sheet1!N7</f>
        <v>2000</v>
      </c>
      <c r="L5" s="8">
        <f>[1]Sheet1!P7</f>
        <v>198152000</v>
      </c>
      <c r="M5" s="10">
        <f>[1]Sheet1!O7</f>
        <v>99076</v>
      </c>
      <c r="N5" s="8">
        <f>[1]Sheet1!AB7</f>
        <v>8.5100999999999996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8.83% - CG - 12 Dec 2041</v>
      </c>
      <c r="C6" s="8" t="str">
        <f>[1]Sheet1!D8</f>
        <v>IN0020110063</v>
      </c>
      <c r="D6" s="8" t="str">
        <f>[1]Sheet1!A8</f>
        <v>L&amp;T Gilt Fund</v>
      </c>
      <c r="E6" s="7" t="str">
        <f>[1]Sheet1!J8</f>
        <v>12-Dec-2041</v>
      </c>
      <c r="F6" s="6">
        <f t="shared" si="0"/>
        <v>10592</v>
      </c>
      <c r="G6" s="8" t="str">
        <f t="shared" si="1"/>
        <v>T+1</v>
      </c>
      <c r="H6" s="7" t="str">
        <f>[1]Sheet1!L8</f>
        <v>11-Dec-2012</v>
      </c>
      <c r="I6" s="7" t="str">
        <f t="shared" si="2"/>
        <v>11-Dec-2012</v>
      </c>
      <c r="J6" s="7" t="str">
        <f>[1]Sheet1!M8</f>
        <v>12-Dec-2012</v>
      </c>
      <c r="K6" s="9">
        <f>[1]Sheet1!N8</f>
        <v>250000</v>
      </c>
      <c r="L6" s="8">
        <f>[1]Sheet1!P8</f>
        <v>26187500</v>
      </c>
      <c r="M6" s="10">
        <f>[1]Sheet1!O8</f>
        <v>104.75</v>
      </c>
      <c r="N6" s="8">
        <f>[1]Sheet1!AB8</f>
        <v>8.3909000000000002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8.15% GOVT - 11-Jun-2022</v>
      </c>
      <c r="C7" s="8" t="str">
        <f>[1]Sheet1!D9</f>
        <v>IN0020120013</v>
      </c>
      <c r="D7" s="8" t="str">
        <f>[1]Sheet1!A9</f>
        <v>L&amp;T Gilt Fund</v>
      </c>
      <c r="E7" s="7" t="str">
        <f>[1]Sheet1!J9</f>
        <v>11-Jun-2022</v>
      </c>
      <c r="F7" s="6">
        <f t="shared" si="0"/>
        <v>3468</v>
      </c>
      <c r="G7" s="8" t="str">
        <f t="shared" si="1"/>
        <v>T+1</v>
      </c>
      <c r="H7" s="7" t="str">
        <f>[1]Sheet1!L9</f>
        <v>11-Dec-2012</v>
      </c>
      <c r="I7" s="7" t="str">
        <f t="shared" si="2"/>
        <v>11-Dec-2012</v>
      </c>
      <c r="J7" s="7" t="str">
        <f>[1]Sheet1!M9</f>
        <v>12-Dec-2012</v>
      </c>
      <c r="K7" s="9">
        <f>[1]Sheet1!N9</f>
        <v>250000</v>
      </c>
      <c r="L7" s="8">
        <f>[1]Sheet1!P9</f>
        <v>24965625</v>
      </c>
      <c r="M7" s="10">
        <f>[1]Sheet1!O9</f>
        <v>99.862499999999997</v>
      </c>
      <c r="N7" s="8">
        <f>[1]Sheet1!AB9</f>
        <v>8.1709999999999994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8.33% GOVT - 09-Jul-2026</v>
      </c>
      <c r="C8" s="8" t="str">
        <f>[1]Sheet1!D10</f>
        <v>IN0020120039</v>
      </c>
      <c r="D8" s="8" t="str">
        <f>[1]Sheet1!A10</f>
        <v>L&amp;T Gilt Fund</v>
      </c>
      <c r="E8" s="7" t="str">
        <f>[1]Sheet1!J10</f>
        <v>09-Jul-2026</v>
      </c>
      <c r="F8" s="6">
        <f t="shared" si="0"/>
        <v>4957</v>
      </c>
      <c r="G8" s="8" t="str">
        <f t="shared" si="1"/>
        <v>T+1</v>
      </c>
      <c r="H8" s="7" t="str">
        <f>[1]Sheet1!L10</f>
        <v>11-Dec-2012</v>
      </c>
      <c r="I8" s="7" t="str">
        <f t="shared" si="2"/>
        <v>11-Dec-2012</v>
      </c>
      <c r="J8" s="7" t="str">
        <f>[1]Sheet1!M10</f>
        <v>12-Dec-2012</v>
      </c>
      <c r="K8" s="9">
        <f>[1]Sheet1!N10</f>
        <v>250000</v>
      </c>
      <c r="L8" s="8">
        <f>[1]Sheet1!P10</f>
        <v>25137500</v>
      </c>
      <c r="M8" s="10">
        <f>[1]Sheet1!O10</f>
        <v>100.55</v>
      </c>
      <c r="N8" s="8">
        <f>[1]Sheet1!AB10</f>
        <v>8.2605000000000004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8.83% - CG - 12 Dec 2041</v>
      </c>
      <c r="C9" s="8" t="str">
        <f>[1]Sheet1!D11</f>
        <v>IN0020110063</v>
      </c>
      <c r="D9" s="8" t="str">
        <f>[1]Sheet1!A11</f>
        <v>L&amp;T Gilt Fund</v>
      </c>
      <c r="E9" s="7" t="str">
        <f>[1]Sheet1!J11</f>
        <v>12-Dec-2041</v>
      </c>
      <c r="F9" s="6">
        <f t="shared" si="0"/>
        <v>10592</v>
      </c>
      <c r="G9" s="8" t="str">
        <f t="shared" si="1"/>
        <v>T+1</v>
      </c>
      <c r="H9" s="7" t="str">
        <f>[1]Sheet1!L11</f>
        <v>11-Dec-2012</v>
      </c>
      <c r="I9" s="7" t="str">
        <f t="shared" si="2"/>
        <v>11-Dec-2012</v>
      </c>
      <c r="J9" s="7" t="str">
        <f>[1]Sheet1!M11</f>
        <v>12-Dec-2012</v>
      </c>
      <c r="K9" s="9">
        <f>[1]Sheet1!N11</f>
        <v>250000</v>
      </c>
      <c r="L9" s="8">
        <f>[1]Sheet1!P11</f>
        <v>26151875</v>
      </c>
      <c r="M9" s="10">
        <f>[1]Sheet1!O11</f>
        <v>104.6075</v>
      </c>
      <c r="N9" s="8">
        <f>[1]Sheet1!AB11</f>
        <v>8.4036000000000008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8.33% GOVT - 09-Jul-2026</v>
      </c>
      <c r="C10" s="8" t="str">
        <f>[1]Sheet1!D12</f>
        <v>IN0020120039</v>
      </c>
      <c r="D10" s="8" t="str">
        <f>[1]Sheet1!A12</f>
        <v>L&amp;T Gilt Fund</v>
      </c>
      <c r="E10" s="7" t="str">
        <f>[1]Sheet1!J12</f>
        <v>09-Jul-2026</v>
      </c>
      <c r="F10" s="6">
        <f t="shared" si="0"/>
        <v>4957</v>
      </c>
      <c r="G10" s="8" t="str">
        <f t="shared" si="1"/>
        <v>T+1</v>
      </c>
      <c r="H10" s="7" t="str">
        <f>[1]Sheet1!L12</f>
        <v>11-Dec-2012</v>
      </c>
      <c r="I10" s="7" t="str">
        <f t="shared" si="2"/>
        <v>11-Dec-2012</v>
      </c>
      <c r="J10" s="7" t="str">
        <f>[1]Sheet1!M12</f>
        <v>12-Dec-2012</v>
      </c>
      <c r="K10" s="9">
        <f>[1]Sheet1!N12</f>
        <v>250000</v>
      </c>
      <c r="L10" s="8">
        <f>[1]Sheet1!P12</f>
        <v>25161250</v>
      </c>
      <c r="M10" s="10">
        <f>[1]Sheet1!O12</f>
        <v>100.645</v>
      </c>
      <c r="N10" s="8">
        <f>[1]Sheet1!AB12</f>
        <v>8.2487999999999992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8.15% GOVT - 11-Jun-2022</v>
      </c>
      <c r="C11" s="8" t="str">
        <f>[1]Sheet1!D13</f>
        <v>IN0020120013</v>
      </c>
      <c r="D11" s="8" t="str">
        <f>[1]Sheet1!A13</f>
        <v>L&amp;T Gilt Fund</v>
      </c>
      <c r="E11" s="7" t="str">
        <f>[1]Sheet1!J13</f>
        <v>11-Jun-2022</v>
      </c>
      <c r="F11" s="6">
        <f t="shared" si="0"/>
        <v>3468</v>
      </c>
      <c r="G11" s="8" t="str">
        <f t="shared" si="1"/>
        <v>T+1</v>
      </c>
      <c r="H11" s="7" t="str">
        <f>[1]Sheet1!L13</f>
        <v>11-Dec-2012</v>
      </c>
      <c r="I11" s="7" t="str">
        <f t="shared" si="2"/>
        <v>11-Dec-2012</v>
      </c>
      <c r="J11" s="7" t="str">
        <f>[1]Sheet1!M13</f>
        <v>12-Dec-2012</v>
      </c>
      <c r="K11" s="9">
        <f>[1]Sheet1!N13</f>
        <v>250000</v>
      </c>
      <c r="L11" s="8">
        <f>[1]Sheet1!P13</f>
        <v>24970000</v>
      </c>
      <c r="M11" s="10">
        <f>[1]Sheet1!O13</f>
        <v>99.88</v>
      </c>
      <c r="N11" s="8">
        <f>[1]Sheet1!AB13</f>
        <v>8.1683000000000003</v>
      </c>
      <c r="O11" s="8" t="str">
        <f>[1]Sheet1!AO13</f>
        <v>Market Trade</v>
      </c>
    </row>
    <row r="12" spans="1:15">
      <c r="A12" s="8">
        <f t="shared" si="3"/>
        <v>10</v>
      </c>
      <c r="B12" s="8" t="str">
        <f>[1]Sheet1!C14</f>
        <v>8.15% GOVT - 11-Jun-2022</v>
      </c>
      <c r="C12" s="8" t="str">
        <f>[1]Sheet1!D14</f>
        <v>IN0020120013</v>
      </c>
      <c r="D12" s="8" t="str">
        <f>[1]Sheet1!A14</f>
        <v>L&amp;T Gilt Fund</v>
      </c>
      <c r="E12" s="7" t="str">
        <f>[1]Sheet1!J14</f>
        <v>11-Jun-2022</v>
      </c>
      <c r="F12" s="6">
        <f t="shared" si="0"/>
        <v>3468</v>
      </c>
      <c r="G12" s="8" t="str">
        <f t="shared" si="1"/>
        <v>T+1</v>
      </c>
      <c r="H12" s="7" t="str">
        <f>[1]Sheet1!L14</f>
        <v>11-Dec-2012</v>
      </c>
      <c r="I12" s="7" t="str">
        <f t="shared" si="2"/>
        <v>11-Dec-2012</v>
      </c>
      <c r="J12" s="7" t="str">
        <f>[1]Sheet1!M14</f>
        <v>12-Dec-2012</v>
      </c>
      <c r="K12" s="9">
        <f>[1]Sheet1!N14</f>
        <v>250000</v>
      </c>
      <c r="L12" s="8">
        <f>[1]Sheet1!P14</f>
        <v>24979375</v>
      </c>
      <c r="M12" s="10">
        <f>[1]Sheet1!O14</f>
        <v>99.917500000000004</v>
      </c>
      <c r="N12" s="8">
        <f>[1]Sheet1!AB14</f>
        <v>8.1625999999999994</v>
      </c>
      <c r="O12" s="8" t="str">
        <f>[1]Sheet1!AO14</f>
        <v>Market Trade</v>
      </c>
    </row>
    <row r="13" spans="1:15">
      <c r="A13" s="8">
        <f t="shared" si="3"/>
        <v>11</v>
      </c>
      <c r="B13" s="8" t="str">
        <f>[1]Sheet1!C15</f>
        <v>0% Mahindra &amp; Mahindra Financial Services - 21-Dec-2012</v>
      </c>
      <c r="C13" s="8" t="str">
        <f>[1]Sheet1!D15</f>
        <v>INE774D14DE5</v>
      </c>
      <c r="D13" s="8" t="str">
        <f>[1]Sheet1!A15</f>
        <v>L&amp;T Liquid Fund</v>
      </c>
      <c r="E13" s="7" t="str">
        <f>[1]Sheet1!J15</f>
        <v>21-Dec-2012</v>
      </c>
      <c r="F13" s="6">
        <f t="shared" si="0"/>
        <v>9</v>
      </c>
      <c r="G13" s="8" t="str">
        <f t="shared" si="1"/>
        <v>T+0</v>
      </c>
      <c r="H13" s="7" t="str">
        <f>[1]Sheet1!L15</f>
        <v>12-Dec-2012</v>
      </c>
      <c r="I13" s="7" t="str">
        <f t="shared" si="2"/>
        <v>12-Dec-2012</v>
      </c>
      <c r="J13" s="7" t="str">
        <f>[1]Sheet1!M15</f>
        <v>12-Dec-2012</v>
      </c>
      <c r="K13" s="9">
        <f>[1]Sheet1!N15</f>
        <v>2000</v>
      </c>
      <c r="L13" s="8">
        <f>[1]Sheet1!P15</f>
        <v>997888000</v>
      </c>
      <c r="M13" s="10">
        <f>[1]Sheet1!O15</f>
        <v>498944</v>
      </c>
      <c r="N13" s="8">
        <f>[1]Sheet1!AB15</f>
        <v>8.5835000000000008</v>
      </c>
      <c r="O13" s="8" t="str">
        <f>[1]Sheet1!AO15</f>
        <v>Inter-scheme</v>
      </c>
    </row>
    <row r="14" spans="1:15">
      <c r="A14" s="8">
        <f t="shared" si="3"/>
        <v>12</v>
      </c>
      <c r="B14" s="8" t="str">
        <f>[1]Sheet1!C16</f>
        <v>0% Canara Bank CD - 26-Dec-2012</v>
      </c>
      <c r="C14" s="8" t="str">
        <f>[1]Sheet1!D16</f>
        <v>INE476A16FS3</v>
      </c>
      <c r="D14" s="8" t="str">
        <f>[1]Sheet1!A16</f>
        <v>L&amp;T Low Duration Fund</v>
      </c>
      <c r="E14" s="7" t="str">
        <f>[1]Sheet1!J16</f>
        <v>26-Dec-2012</v>
      </c>
      <c r="F14" s="6">
        <f t="shared" si="0"/>
        <v>14</v>
      </c>
      <c r="G14" s="8" t="str">
        <f t="shared" si="1"/>
        <v>T+0</v>
      </c>
      <c r="H14" s="7" t="str">
        <f>[1]Sheet1!L16</f>
        <v>12-Dec-2012</v>
      </c>
      <c r="I14" s="7" t="str">
        <f t="shared" si="2"/>
        <v>12-Dec-2012</v>
      </c>
      <c r="J14" s="7" t="str">
        <f>[1]Sheet1!M16</f>
        <v>12-Dec-2012</v>
      </c>
      <c r="K14" s="9">
        <f>[1]Sheet1!N16</f>
        <v>2500</v>
      </c>
      <c r="L14" s="8">
        <f>[1]Sheet1!P16</f>
        <v>249223750</v>
      </c>
      <c r="M14" s="10">
        <f>[1]Sheet1!O16</f>
        <v>99689.5</v>
      </c>
      <c r="N14" s="8">
        <f>[1]Sheet1!AB16</f>
        <v>8.1204000000000001</v>
      </c>
      <c r="O14" s="8" t="str">
        <f>[1]Sheet1!AO16</f>
        <v>Market Trade</v>
      </c>
    </row>
    <row r="15" spans="1:15">
      <c r="A15" s="8">
        <f t="shared" si="3"/>
        <v>13</v>
      </c>
      <c r="B15" s="8" t="str">
        <f>[1]Sheet1!C17</f>
        <v>0% State Bank of Patiala CD - 20-Dec-2012</v>
      </c>
      <c r="C15" s="8" t="str">
        <f>[1]Sheet1!D17</f>
        <v>INE652A16CX6</v>
      </c>
      <c r="D15" s="8" t="str">
        <f>[1]Sheet1!A17</f>
        <v>L&amp;T Low Duration Fund</v>
      </c>
      <c r="E15" s="7" t="str">
        <f>[1]Sheet1!J17</f>
        <v>20-Dec-2012</v>
      </c>
      <c r="F15" s="6">
        <f t="shared" si="0"/>
        <v>8</v>
      </c>
      <c r="G15" s="8" t="str">
        <f t="shared" si="1"/>
        <v>T+0</v>
      </c>
      <c r="H15" s="7" t="str">
        <f>[1]Sheet1!L17</f>
        <v>12-Dec-2012</v>
      </c>
      <c r="I15" s="7" t="str">
        <f t="shared" si="2"/>
        <v>12-Dec-2012</v>
      </c>
      <c r="J15" s="7" t="str">
        <f>[1]Sheet1!M17</f>
        <v>12-Dec-2012</v>
      </c>
      <c r="K15" s="9">
        <f>[1]Sheet1!N17</f>
        <v>2500000</v>
      </c>
      <c r="L15" s="8">
        <f>[1]Sheet1!P17</f>
        <v>249558000</v>
      </c>
      <c r="M15" s="10">
        <f>[1]Sheet1!O17</f>
        <v>99.8232</v>
      </c>
      <c r="N15" s="8">
        <f>[1]Sheet1!AB17</f>
        <v>8.0808</v>
      </c>
      <c r="O15" s="8" t="str">
        <f>[1]Sheet1!AO17</f>
        <v>Market Trade</v>
      </c>
    </row>
    <row r="16" spans="1:15">
      <c r="A16" s="8">
        <f t="shared" si="3"/>
        <v>14</v>
      </c>
      <c r="B16" s="8" t="str">
        <f>[1]Sheet1!C18</f>
        <v>8.83% - CG - 12 Dec 2041</v>
      </c>
      <c r="C16" s="8" t="str">
        <f>[1]Sheet1!D18</f>
        <v>IN0020110063</v>
      </c>
      <c r="D16" s="8" t="str">
        <f>[1]Sheet1!A18</f>
        <v>L&amp;T Triple Ace Bond Fund</v>
      </c>
      <c r="E16" s="7" t="str">
        <f>[1]Sheet1!J18</f>
        <v>12-Dec-2041</v>
      </c>
      <c r="F16" s="6">
        <f t="shared" si="0"/>
        <v>10592</v>
      </c>
      <c r="G16" s="8" t="str">
        <f t="shared" si="1"/>
        <v>T+1</v>
      </c>
      <c r="H16" s="7" t="str">
        <f>[1]Sheet1!L18</f>
        <v>11-Dec-2012</v>
      </c>
      <c r="I16" s="7" t="str">
        <f t="shared" si="2"/>
        <v>11-Dec-2012</v>
      </c>
      <c r="J16" s="7" t="str">
        <f>[1]Sheet1!M18</f>
        <v>12-Dec-2012</v>
      </c>
      <c r="K16" s="9">
        <f>[1]Sheet1!N18</f>
        <v>250000</v>
      </c>
      <c r="L16" s="8">
        <f>[1]Sheet1!P18</f>
        <v>26187500</v>
      </c>
      <c r="M16" s="10">
        <f>[1]Sheet1!O18</f>
        <v>104.75</v>
      </c>
      <c r="N16" s="8">
        <f>[1]Sheet1!AB18</f>
        <v>8.3909000000000002</v>
      </c>
      <c r="O16" s="8" t="str">
        <f>[1]Sheet1!AO18</f>
        <v>Market Trade</v>
      </c>
    </row>
    <row r="17" spans="1:15">
      <c r="A17" s="8">
        <f t="shared" si="3"/>
        <v>15</v>
      </c>
      <c r="B17" s="8" t="str">
        <f>[1]Sheet1!C19</f>
        <v>8.15% GOVT - 11-Jun-2022</v>
      </c>
      <c r="C17" s="8" t="str">
        <f>[1]Sheet1!D19</f>
        <v>IN0020120013</v>
      </c>
      <c r="D17" s="8" t="str">
        <f>[1]Sheet1!A19</f>
        <v>L&amp;T Triple Ace Bond Fund</v>
      </c>
      <c r="E17" s="7" t="str">
        <f>[1]Sheet1!J19</f>
        <v>11-Jun-2022</v>
      </c>
      <c r="F17" s="6">
        <f t="shared" si="0"/>
        <v>3468</v>
      </c>
      <c r="G17" s="8" t="str">
        <f t="shared" si="1"/>
        <v>T+1</v>
      </c>
      <c r="H17" s="7" t="str">
        <f>[1]Sheet1!L19</f>
        <v>11-Dec-2012</v>
      </c>
      <c r="I17" s="7" t="str">
        <f t="shared" si="2"/>
        <v>11-Dec-2012</v>
      </c>
      <c r="J17" s="7" t="str">
        <f>[1]Sheet1!M19</f>
        <v>12-Dec-2012</v>
      </c>
      <c r="K17" s="9">
        <f>[1]Sheet1!N19</f>
        <v>250000</v>
      </c>
      <c r="L17" s="8">
        <f>[1]Sheet1!P19</f>
        <v>24965625</v>
      </c>
      <c r="M17" s="10">
        <f>[1]Sheet1!O19</f>
        <v>99.862499999999997</v>
      </c>
      <c r="N17" s="8">
        <f>[1]Sheet1!AB19</f>
        <v>8.1709999999999994</v>
      </c>
      <c r="O17" s="8" t="str">
        <f>[1]Sheet1!AO19</f>
        <v>Market Trade</v>
      </c>
    </row>
    <row r="18" spans="1:15">
      <c r="A18" s="8">
        <f t="shared" si="3"/>
        <v>16</v>
      </c>
      <c r="B18" s="8" t="str">
        <f>[1]Sheet1!C20</f>
        <v>8.33% GOVT - 09-Jul-2026</v>
      </c>
      <c r="C18" s="8" t="str">
        <f>[1]Sheet1!D20</f>
        <v>IN0020120039</v>
      </c>
      <c r="D18" s="8" t="str">
        <f>[1]Sheet1!A20</f>
        <v>L&amp;T Triple Ace Bond Fund</v>
      </c>
      <c r="E18" s="7" t="str">
        <f>[1]Sheet1!J20</f>
        <v>09-Jul-2026</v>
      </c>
      <c r="F18" s="6">
        <f t="shared" si="0"/>
        <v>4957</v>
      </c>
      <c r="G18" s="8" t="str">
        <f t="shared" si="1"/>
        <v>T+1</v>
      </c>
      <c r="H18" s="7" t="str">
        <f>[1]Sheet1!L20</f>
        <v>11-Dec-2012</v>
      </c>
      <c r="I18" s="7" t="str">
        <f t="shared" si="2"/>
        <v>11-Dec-2012</v>
      </c>
      <c r="J18" s="7" t="str">
        <f>[1]Sheet1!M20</f>
        <v>12-Dec-2012</v>
      </c>
      <c r="K18" s="9">
        <f>[1]Sheet1!N20</f>
        <v>250000</v>
      </c>
      <c r="L18" s="8">
        <f>[1]Sheet1!P20</f>
        <v>25137500</v>
      </c>
      <c r="M18" s="10">
        <f>[1]Sheet1!O20</f>
        <v>100.55</v>
      </c>
      <c r="N18" s="8">
        <f>[1]Sheet1!AB20</f>
        <v>8.2605000000000004</v>
      </c>
      <c r="O18" s="8" t="str">
        <f>[1]Sheet1!AO20</f>
        <v>Market Trade</v>
      </c>
    </row>
    <row r="19" spans="1:15">
      <c r="A19" s="8">
        <f t="shared" si="3"/>
        <v>17</v>
      </c>
      <c r="B19" s="8" t="str">
        <f>[1]Sheet1!C21</f>
        <v>8.83% - CG - 12 Dec 2041</v>
      </c>
      <c r="C19" s="8" t="str">
        <f>[1]Sheet1!D21</f>
        <v>IN0020110063</v>
      </c>
      <c r="D19" s="8" t="str">
        <f>[1]Sheet1!A21</f>
        <v>L&amp;T Triple Ace Bond Fund</v>
      </c>
      <c r="E19" s="7" t="str">
        <f>[1]Sheet1!J21</f>
        <v>12-Dec-2041</v>
      </c>
      <c r="F19" s="6">
        <f t="shared" si="0"/>
        <v>10592</v>
      </c>
      <c r="G19" s="8" t="str">
        <f t="shared" si="1"/>
        <v>T+1</v>
      </c>
      <c r="H19" s="7" t="str">
        <f>[1]Sheet1!L21</f>
        <v>11-Dec-2012</v>
      </c>
      <c r="I19" s="7" t="str">
        <f t="shared" si="2"/>
        <v>11-Dec-2012</v>
      </c>
      <c r="J19" s="7" t="str">
        <f>[1]Sheet1!M21</f>
        <v>12-Dec-2012</v>
      </c>
      <c r="K19" s="9">
        <f>[1]Sheet1!N21</f>
        <v>250000</v>
      </c>
      <c r="L19" s="8">
        <f>[1]Sheet1!P21</f>
        <v>26151875</v>
      </c>
      <c r="M19" s="10">
        <f>[1]Sheet1!O21</f>
        <v>104.6075</v>
      </c>
      <c r="N19" s="8">
        <f>[1]Sheet1!AB21</f>
        <v>8.4036000000000008</v>
      </c>
      <c r="O19" s="8" t="str">
        <f>[1]Sheet1!AO21</f>
        <v>Market Trade</v>
      </c>
    </row>
    <row r="20" spans="1:15">
      <c r="A20" s="8">
        <f t="shared" si="3"/>
        <v>18</v>
      </c>
      <c r="B20" s="8" t="str">
        <f>[1]Sheet1!C22</f>
        <v>8.33% GOVT - 09-Jul-2026</v>
      </c>
      <c r="C20" s="8" t="str">
        <f>[1]Sheet1!D22</f>
        <v>IN0020120039</v>
      </c>
      <c r="D20" s="8" t="str">
        <f>[1]Sheet1!A22</f>
        <v>L&amp;T Triple Ace Bond Fund</v>
      </c>
      <c r="E20" s="7" t="str">
        <f>[1]Sheet1!J22</f>
        <v>09-Jul-2026</v>
      </c>
      <c r="F20" s="6">
        <f t="shared" si="0"/>
        <v>4957</v>
      </c>
      <c r="G20" s="8" t="str">
        <f t="shared" si="1"/>
        <v>T+1</v>
      </c>
      <c r="H20" s="7" t="str">
        <f>[1]Sheet1!L22</f>
        <v>11-Dec-2012</v>
      </c>
      <c r="I20" s="7" t="str">
        <f t="shared" si="2"/>
        <v>11-Dec-2012</v>
      </c>
      <c r="J20" s="7" t="str">
        <f>[1]Sheet1!M22</f>
        <v>12-Dec-2012</v>
      </c>
      <c r="K20" s="9">
        <f>[1]Sheet1!N22</f>
        <v>250000</v>
      </c>
      <c r="L20" s="8">
        <f>[1]Sheet1!P22</f>
        <v>25161250</v>
      </c>
      <c r="M20" s="10">
        <f>[1]Sheet1!O22</f>
        <v>100.645</v>
      </c>
      <c r="N20" s="8">
        <f>[1]Sheet1!AB22</f>
        <v>8.2487999999999992</v>
      </c>
      <c r="O20" s="8" t="str">
        <f>[1]Sheet1!AO22</f>
        <v>Market Trade</v>
      </c>
    </row>
    <row r="21" spans="1:15">
      <c r="A21" s="8">
        <f t="shared" si="3"/>
        <v>19</v>
      </c>
      <c r="B21" s="8" t="str">
        <f>[1]Sheet1!C23</f>
        <v>8.15% GOVT - 11-Jun-2022</v>
      </c>
      <c r="C21" s="8" t="str">
        <f>[1]Sheet1!D23</f>
        <v>IN0020120013</v>
      </c>
      <c r="D21" s="8" t="str">
        <f>[1]Sheet1!A23</f>
        <v>L&amp;T Triple Ace Bond Fund</v>
      </c>
      <c r="E21" s="7" t="str">
        <f>[1]Sheet1!J23</f>
        <v>11-Jun-2022</v>
      </c>
      <c r="F21" s="6">
        <f t="shared" si="0"/>
        <v>3468</v>
      </c>
      <c r="G21" s="8" t="str">
        <f t="shared" si="1"/>
        <v>T+1</v>
      </c>
      <c r="H21" s="7" t="str">
        <f>[1]Sheet1!L23</f>
        <v>11-Dec-2012</v>
      </c>
      <c r="I21" s="7" t="str">
        <f t="shared" si="2"/>
        <v>11-Dec-2012</v>
      </c>
      <c r="J21" s="7" t="str">
        <f>[1]Sheet1!M23</f>
        <v>12-Dec-2012</v>
      </c>
      <c r="K21" s="9">
        <f>[1]Sheet1!N23</f>
        <v>250000</v>
      </c>
      <c r="L21" s="8">
        <f>[1]Sheet1!P23</f>
        <v>24970000</v>
      </c>
      <c r="M21" s="10">
        <f>[1]Sheet1!O23</f>
        <v>99.88</v>
      </c>
      <c r="N21" s="8">
        <f>[1]Sheet1!AB23</f>
        <v>8.1683000000000003</v>
      </c>
      <c r="O21" s="8" t="str">
        <f>[1]Sheet1!AO23</f>
        <v>Market Trade</v>
      </c>
    </row>
    <row r="22" spans="1:15">
      <c r="A22" s="8">
        <f t="shared" si="3"/>
        <v>20</v>
      </c>
      <c r="B22" s="8" t="str">
        <f>[1]Sheet1!C24</f>
        <v>8.15% GOVT - 11-Jun-2022</v>
      </c>
      <c r="C22" s="8" t="str">
        <f>[1]Sheet1!D24</f>
        <v>IN0020120013</v>
      </c>
      <c r="D22" s="8" t="str">
        <f>[1]Sheet1!A24</f>
        <v>L&amp;T Triple Ace Bond Fund</v>
      </c>
      <c r="E22" s="7" t="str">
        <f>[1]Sheet1!J24</f>
        <v>11-Jun-2022</v>
      </c>
      <c r="F22" s="6">
        <f t="shared" si="0"/>
        <v>3468</v>
      </c>
      <c r="G22" s="8" t="str">
        <f t="shared" si="1"/>
        <v>T+1</v>
      </c>
      <c r="H22" s="7" t="str">
        <f>[1]Sheet1!L24</f>
        <v>11-Dec-2012</v>
      </c>
      <c r="I22" s="7" t="str">
        <f t="shared" si="2"/>
        <v>11-Dec-2012</v>
      </c>
      <c r="J22" s="7" t="str">
        <f>[1]Sheet1!M24</f>
        <v>12-Dec-2012</v>
      </c>
      <c r="K22" s="9">
        <f>[1]Sheet1!N24</f>
        <v>250000</v>
      </c>
      <c r="L22" s="8">
        <f>[1]Sheet1!P24</f>
        <v>24979375</v>
      </c>
      <c r="M22" s="10">
        <f>[1]Sheet1!O24</f>
        <v>99.917500000000004</v>
      </c>
      <c r="N22" s="8">
        <f>[1]Sheet1!AB24</f>
        <v>8.1625999999999994</v>
      </c>
      <c r="O22" s="8" t="str">
        <f>[1]Sheet1!AO24</f>
        <v>Market Trade</v>
      </c>
    </row>
    <row r="23" spans="1:15">
      <c r="A23" s="8">
        <f t="shared" si="3"/>
        <v>21</v>
      </c>
      <c r="B23" s="8" t="str">
        <f>[1]Sheet1!C25</f>
        <v>0% Bank of India CD - 15-Mar-13</v>
      </c>
      <c r="C23" s="8" t="str">
        <f>[1]Sheet1!D25</f>
        <v>INE084A16741</v>
      </c>
      <c r="D23" s="8" t="str">
        <f>[1]Sheet1!A25</f>
        <v>L&amp;T Ultra Short Term Fund</v>
      </c>
      <c r="E23" s="7" t="str">
        <f>[1]Sheet1!J25</f>
        <v>15-Mar-2013</v>
      </c>
      <c r="F23" s="6">
        <f t="shared" si="0"/>
        <v>93</v>
      </c>
      <c r="G23" s="8" t="str">
        <f t="shared" si="1"/>
        <v>T+0</v>
      </c>
      <c r="H23" s="7" t="str">
        <f>[1]Sheet1!L25</f>
        <v>12-Dec-2012</v>
      </c>
      <c r="I23" s="7" t="str">
        <f t="shared" si="2"/>
        <v>12-Dec-2012</v>
      </c>
      <c r="J23" s="7" t="str">
        <f>[1]Sheet1!M25</f>
        <v>12-Dec-2012</v>
      </c>
      <c r="K23" s="9">
        <f>[1]Sheet1!N25</f>
        <v>2500</v>
      </c>
      <c r="L23" s="8">
        <f>[1]Sheet1!P25</f>
        <v>244651500</v>
      </c>
      <c r="M23" s="10">
        <f>[1]Sheet1!O25</f>
        <v>97860.6</v>
      </c>
      <c r="N23" s="8">
        <f>[1]Sheet1!AB25</f>
        <v>8.5800999999999998</v>
      </c>
      <c r="O23" s="8" t="str">
        <f>[1]Sheet1!AO25</f>
        <v>Market Trade</v>
      </c>
    </row>
    <row r="24" spans="1:15">
      <c r="A24" s="8">
        <f t="shared" si="3"/>
        <v>22</v>
      </c>
      <c r="B24" s="8" t="str">
        <f>[1]Sheet1!C26</f>
        <v>0% IDBI Bank Ltd. CD - 20-Dec-2012</v>
      </c>
      <c r="C24" s="8" t="str">
        <f>[1]Sheet1!D26</f>
        <v>INE008A16IN9</v>
      </c>
      <c r="D24" s="8" t="str">
        <f>[1]Sheet1!A26</f>
        <v>L&amp;T Ultra Short Term Fund</v>
      </c>
      <c r="E24" s="7" t="str">
        <f>[1]Sheet1!J26</f>
        <v>20-Dec-2012</v>
      </c>
      <c r="F24" s="6">
        <f t="shared" si="0"/>
        <v>8</v>
      </c>
      <c r="G24" s="8" t="str">
        <f t="shared" si="1"/>
        <v>T+0</v>
      </c>
      <c r="H24" s="7" t="str">
        <f>[1]Sheet1!L26</f>
        <v>12-Dec-2012</v>
      </c>
      <c r="I24" s="7" t="str">
        <f t="shared" si="2"/>
        <v>12-Dec-2012</v>
      </c>
      <c r="J24" s="7" t="str">
        <f>[1]Sheet1!M26</f>
        <v>12-Dec-2012</v>
      </c>
      <c r="K24" s="9">
        <f>[1]Sheet1!N26</f>
        <v>2500</v>
      </c>
      <c r="L24" s="8">
        <f>[1]Sheet1!P26</f>
        <v>249554250</v>
      </c>
      <c r="M24" s="10">
        <f>[1]Sheet1!O26</f>
        <v>99821.7</v>
      </c>
      <c r="N24" s="8">
        <f>[1]Sheet1!AB26</f>
        <v>8.1494999999999997</v>
      </c>
      <c r="O24" s="8" t="str">
        <f>[1]Sheet1!AO26</f>
        <v>Market Trade</v>
      </c>
    </row>
    <row r="25" spans="1:15">
      <c r="A25" s="8">
        <f t="shared" si="3"/>
        <v>23</v>
      </c>
      <c r="B25" s="8" t="str">
        <f>[1]Sheet1!C27</f>
        <v>0% SBOP - 17-Jun-2013</v>
      </c>
      <c r="C25" s="8" t="str">
        <f>[1]Sheet1!D27</f>
        <v>INE652A16DX4</v>
      </c>
      <c r="D25" s="8" t="str">
        <f>[1]Sheet1!A27</f>
        <v>L&amp;T Ultra Short Term Fund</v>
      </c>
      <c r="E25" s="7" t="str">
        <f>[1]Sheet1!J27</f>
        <v>17-Jun-2013</v>
      </c>
      <c r="F25" s="6">
        <f t="shared" si="0"/>
        <v>187</v>
      </c>
      <c r="G25" s="8" t="str">
        <f t="shared" si="1"/>
        <v>T+0</v>
      </c>
      <c r="H25" s="7" t="str">
        <f>[1]Sheet1!L27</f>
        <v>12-Dec-2012</v>
      </c>
      <c r="I25" s="7" t="str">
        <f t="shared" si="2"/>
        <v>12-Dec-2012</v>
      </c>
      <c r="J25" s="7" t="str">
        <f>[1]Sheet1!M27</f>
        <v>12-Dec-2012</v>
      </c>
      <c r="K25" s="9">
        <f>[1]Sheet1!N27</f>
        <v>2500</v>
      </c>
      <c r="L25" s="8">
        <f>[1]Sheet1!P27</f>
        <v>239250250</v>
      </c>
      <c r="M25" s="10">
        <f>[1]Sheet1!O27</f>
        <v>95700.1</v>
      </c>
      <c r="N25" s="8">
        <f>[1]Sheet1!AB27</f>
        <v>8.77</v>
      </c>
      <c r="O25" s="8" t="str">
        <f>[1]Sheet1!AO27</f>
        <v>Market Trade</v>
      </c>
    </row>
    <row r="26" spans="1:15">
      <c r="A26" s="8">
        <f t="shared" si="3"/>
        <v>24</v>
      </c>
      <c r="B26" s="8" t="str">
        <f>[1]Sheet1!C28</f>
        <v>0% Aditya Birla Nuvo Li - 21-Dec-2012</v>
      </c>
      <c r="C26" s="8" t="str">
        <f>[1]Sheet1!D28</f>
        <v>INE069A14CF5</v>
      </c>
      <c r="D26" s="8" t="str">
        <f>[1]Sheet1!A28</f>
        <v>L&amp;T Ultra Short Term Fund</v>
      </c>
      <c r="E26" s="7" t="str">
        <f>[1]Sheet1!J28</f>
        <v>21-Dec-2012</v>
      </c>
      <c r="F26" s="6">
        <f t="shared" si="0"/>
        <v>9</v>
      </c>
      <c r="G26" s="8" t="str">
        <f t="shared" si="1"/>
        <v>T+0</v>
      </c>
      <c r="H26" s="7" t="str">
        <f>[1]Sheet1!L28</f>
        <v>12-Dec-2012</v>
      </c>
      <c r="I26" s="7" t="str">
        <f t="shared" si="2"/>
        <v>12-Dec-2012</v>
      </c>
      <c r="J26" s="7" t="str">
        <f>[1]Sheet1!M28</f>
        <v>12-Dec-2012</v>
      </c>
      <c r="K26" s="9">
        <f>[1]Sheet1!N28</f>
        <v>1000</v>
      </c>
      <c r="L26" s="8">
        <f>[1]Sheet1!P28</f>
        <v>498974000</v>
      </c>
      <c r="M26" s="10">
        <f>[1]Sheet1!O28</f>
        <v>498974</v>
      </c>
      <c r="N26" s="8">
        <f>[1]Sheet1!AB28</f>
        <v>8.3391000000000002</v>
      </c>
      <c r="O26" s="8" t="str">
        <f>[1]Sheet1!AO28</f>
        <v>Market Trade</v>
      </c>
    </row>
    <row r="27" spans="1:15">
      <c r="A27" s="8">
        <f t="shared" si="3"/>
        <v>25</v>
      </c>
      <c r="B27" s="8" t="str">
        <f>[1]Sheet1!C29</f>
        <v>0% Mahindra &amp; Mahindra Financial Services - 21-Dec-2012</v>
      </c>
      <c r="C27" s="8" t="str">
        <f>[1]Sheet1!D29</f>
        <v>INE774D14DE5</v>
      </c>
      <c r="D27" s="8" t="str">
        <f>[1]Sheet1!A29</f>
        <v>L&amp;T Ultra Short Term Fund</v>
      </c>
      <c r="E27" s="7" t="str">
        <f>[1]Sheet1!J29</f>
        <v>21-Dec-2012</v>
      </c>
      <c r="F27" s="6">
        <f t="shared" si="0"/>
        <v>9</v>
      </c>
      <c r="G27" s="8" t="str">
        <f t="shared" si="1"/>
        <v>T+0</v>
      </c>
      <c r="H27" s="7" t="str">
        <f>[1]Sheet1!L29</f>
        <v>12-Dec-2012</v>
      </c>
      <c r="I27" s="7" t="str">
        <f t="shared" si="2"/>
        <v>12-Dec-2012</v>
      </c>
      <c r="J27" s="7" t="str">
        <f>[1]Sheet1!M29</f>
        <v>12-Dec-2012</v>
      </c>
      <c r="K27" s="9">
        <f>[1]Sheet1!N29</f>
        <v>2000</v>
      </c>
      <c r="L27" s="8">
        <f>[1]Sheet1!P29</f>
        <v>997888000</v>
      </c>
      <c r="M27" s="10">
        <f>[1]Sheet1!O29</f>
        <v>498944</v>
      </c>
      <c r="N27" s="8">
        <f>[1]Sheet1!AB29</f>
        <v>8.5835000000000008</v>
      </c>
      <c r="O27" s="8" t="str">
        <f>[1]Sheet1!AO29</f>
        <v>Inter-scheme</v>
      </c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5" priority="15" stopIfTrue="1" operator="equal">
      <formula>"CBLO"</formula>
    </cfRule>
    <cfRule type="cellIs" dxfId="14" priority="16" stopIfTrue="1" operator="equal">
      <formula>"""CBLO"""</formula>
    </cfRule>
  </conditionalFormatting>
  <conditionalFormatting sqref="C17">
    <cfRule type="cellIs" dxfId="13" priority="13" stopIfTrue="1" operator="equal">
      <formula>"CBLO"</formula>
    </cfRule>
    <cfRule type="cellIs" dxfId="12" priority="14" stopIfTrue="1" operator="equal">
      <formula>"""CBLO"""</formula>
    </cfRule>
  </conditionalFormatting>
  <conditionalFormatting sqref="C18">
    <cfRule type="cellIs" dxfId="11" priority="11" stopIfTrue="1" operator="equal">
      <formula>"CBLO"</formula>
    </cfRule>
    <cfRule type="cellIs" dxfId="10" priority="12" stopIfTrue="1" operator="equal">
      <formula>"""CBLO"""</formula>
    </cfRule>
  </conditionalFormatting>
  <conditionalFormatting sqref="C19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20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21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3:C6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2013-01-08T13:58:38Z</dcterms:modified>
</cp:coreProperties>
</file>